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8_{95F8ABD5-4011-4DDE-BB95-CC8C74E78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<sst xmlns="http://schemas.openxmlformats.org/spreadsheetml/2006/main" count="256" uniqueCount="77">
  <si>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</si>
  <si>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</si>
  <si>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</si>
  <si>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</si>
  <si>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</si>
  <si>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</si>
  <si>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</si>
  <si>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</si>
  <si>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</si>
  <si>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</si>
  <si>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</si>
  <si>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</si>
  <si>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</si>
  <si>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</si>
  <si>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</si>
  <si>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</si>
  <si>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</si>
  <si>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</si>
  <si>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</si>
  <si>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</si>
  <si>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</si>
  <si>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</si>
  <si>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</si>
  <si>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</si>
  <si>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</si>
  <si>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</si>
  <si>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</si>
  <si>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</si>
  <si>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</si>
  <si>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</si>
  <si>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</si>
  <si>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</si>
  <si>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</si>
  <si>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</si>
  <si>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</si>
  <si>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</si>
  <si>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</si>
  <si>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</si>
  <si>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</si>
  <si>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</si>
  <si>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</si>
  <si>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</si>
  <si>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</si>
  <si>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</si>
  <si>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КП24060</t>
  </si>
  <si>
    <t>КП24061</t>
  </si>
  <si>
    <t>Чай с сахаром</t>
  </si>
  <si>
    <t>КП24049</t>
  </si>
  <si>
    <t>КП24045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</si>
  <si>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</si>
  <si>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</si>
  <si>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</si>
  <si>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</si>
  <si>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 xml:space="preserve">Плов из говядины </t>
  </si>
  <si>
    <t xml:space="preserve">Кисломолочный продукт </t>
  </si>
  <si>
    <t>КП24050</t>
  </si>
  <si>
    <t>КП24058</t>
  </si>
  <si>
    <t>КП24052</t>
  </si>
  <si>
    <t>Чай витаминизированный "Витошка"</t>
  </si>
  <si>
    <t>КП24051</t>
  </si>
  <si>
    <t>КП24046</t>
  </si>
  <si>
    <t>Каша рисовая молочная</t>
  </si>
  <si>
    <t>Чай с лимоном и сахаром</t>
  </si>
  <si>
    <t>КП24053</t>
  </si>
  <si>
    <t>КП24047</t>
  </si>
  <si>
    <t>Кекс для детского питания</t>
  </si>
  <si>
    <t>КП24059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</si>
  <si>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</si>
  <si>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</si>
  <si>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</si>
  <si>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Хлеб из пшеничной хлебопекарной муки для детского питания</t>
  </si>
  <si>
    <t>0000АРГ</t>
  </si>
  <si>
    <t>Спагетти отварные с овощами,тефтели из говядины с рисом под соусом томатным</t>
  </si>
  <si>
    <t>КП24189</t>
  </si>
  <si>
    <t>Спагетти отварные с овощами</t>
  </si>
  <si>
    <t>Картофельное пюре,котлеты мясные "Боярские" с соусом томатным</t>
  </si>
  <si>
    <t xml:space="preserve">Сырники из творога с соусом молочным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</si>
</sst>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42</v>
      </c>
      <c r="L6" s="40">
        <v>71.09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43</v>
      </c>
      <c r="L8" s="43"/>
    </row>
    <row r="9" spans="1:12" ht="25.5" x14ac:dyDescent="0.25">
      <c r="A9" s="23"/>
      <c r="B9" s="15"/>
      <c r="C9" s="11"/>
      <c r="D9" s="7" t="s">
        <v>30</v>
      </c>
      <c r="E9" s="42" t="s">
        <v>70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 t="s">
        <v>71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40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42" t="s">
        <v>41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71.09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532</v>
      </c>
      <c r="G24" s="32">
        <f>G13+G23</f>
        <v>16</v>
      </c>
      <c r="H24" s="32">
        <f>H13+H23</f>
        <v>15.88</v>
      </c>
      <c r="I24" s="32">
        <f>I13+I23</f>
        <v>67.8</v>
      </c>
      <c r="J24" s="32">
        <f>J13+J23</f>
        <v>575</v>
      </c>
      <c r="K24" s="32"/>
      <c r="L24" s="32">
        <f>L13+L23</f>
        <v>71.09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170</v>
      </c>
      <c r="G25" s="40">
        <v>8</v>
      </c>
      <c r="H25" s="40">
        <v>6.1</v>
      </c>
      <c r="I25" s="40">
        <v>25</v>
      </c>
      <c r="J25" s="40">
        <v>240</v>
      </c>
      <c r="K25" s="41" t="s">
        <v>51</v>
      </c>
      <c r="L25" s="40">
        <v>71.09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6.4</v>
      </c>
      <c r="H26" s="43">
        <v>9.42</v>
      </c>
      <c r="I26" s="43">
        <v>33.6</v>
      </c>
      <c r="J26" s="43">
        <v>120</v>
      </c>
      <c r="K26" s="44" t="s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48</v>
      </c>
      <c r="L27" s="43"/>
    </row>
    <row r="28" spans="1:12" ht="25.5" x14ac:dyDescent="0.25">
      <c r="A28" s="14"/>
      <c r="B28" s="15"/>
      <c r="C28" s="11"/>
      <c r="D28" s="7" t="s">
        <v>30</v>
      </c>
      <c r="E28" s="42" t="s">
        <v>70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 t="s">
        <v>71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2">SUM(G25:G31)</f>
        <v>16.8</v>
      </c>
      <c r="H32" s="19">
        <f t="shared" ref="H32" si="3">SUM(H25:H31)</f>
        <v>16</v>
      </c>
      <c r="I32" s="19">
        <f t="shared" ref="I32" si="4">SUM(I25:I31)</f>
        <v>78.099999999999994</v>
      </c>
      <c r="J32" s="19">
        <f t="shared" ref="J32:L32" si="5">SUM(J25:J31)</f>
        <v>481</v>
      </c>
      <c r="K32" s="25"/>
      <c r="L32" s="19">
        <f t="shared" si="5"/>
        <v>71.09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>G32+G42</f>
        <v>16.8</v>
      </c>
      <c r="H43" s="32">
        <f>H32+H42</f>
        <v>16</v>
      </c>
      <c r="I43" s="32">
        <f>I32+I42</f>
        <v>78.099999999999994</v>
      </c>
      <c r="J43" s="32">
        <f>J32+J42</f>
        <v>481</v>
      </c>
      <c r="K43" s="32"/>
      <c r="L43" s="32">
        <f>L32+L42</f>
        <v>71.09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270</v>
      </c>
      <c r="G44" s="40">
        <v>14.51</v>
      </c>
      <c r="H44" s="40">
        <v>17.329999999999998</v>
      </c>
      <c r="I44" s="40">
        <v>52.3</v>
      </c>
      <c r="J44" s="40">
        <v>355</v>
      </c>
      <c r="K44" s="41" t="s">
        <v>73</v>
      </c>
      <c r="L44" s="40">
        <v>71.09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48</v>
      </c>
      <c r="L46" s="43"/>
    </row>
    <row r="47" spans="1:12" ht="25.5" x14ac:dyDescent="0.25">
      <c r="A47" s="23"/>
      <c r="B47" s="15"/>
      <c r="C47" s="11"/>
      <c r="D47" s="7" t="s">
        <v>30</v>
      </c>
      <c r="E47" s="42" t="s">
        <v>70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 t="s">
        <v>71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70.179999999999993</v>
      </c>
      <c r="J51" s="19">
        <f t="shared" ref="J51:L51" si="9">SUM(J44:J50)</f>
        <v>476</v>
      </c>
      <c r="K51" s="25"/>
      <c r="L51" s="19">
        <f t="shared" si="9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14">G51+G61</f>
        <v>16.91</v>
      </c>
      <c r="H62" s="32">
        <f t="shared" ref="H62" si="15">H51+H61</f>
        <v>17.809999999999999</v>
      </c>
      <c r="I62" s="32">
        <f t="shared" ref="I62" si="16">I51+I61</f>
        <v>70.179999999999993</v>
      </c>
      <c r="J62" s="32">
        <f t="shared" ref="J62:L62" si="17">J51+J61</f>
        <v>476</v>
      </c>
      <c r="K62" s="32"/>
      <c r="L62" s="32">
        <f t="shared" si="17"/>
        <v>71.09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160</v>
      </c>
      <c r="G63" s="40">
        <v>12</v>
      </c>
      <c r="H63" s="40">
        <v>13.52</v>
      </c>
      <c r="I63" s="40">
        <v>43.1</v>
      </c>
      <c r="J63" s="40">
        <v>330</v>
      </c>
      <c r="K63" s="41" t="s">
        <v>55</v>
      </c>
      <c r="L63" s="40">
        <v>71.09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48</v>
      </c>
      <c r="L65" s="43"/>
    </row>
    <row r="66" spans="1:12" ht="25.5" x14ac:dyDescent="0.25">
      <c r="A66" s="23"/>
      <c r="B66" s="15"/>
      <c r="C66" s="11"/>
      <c r="D66" s="7" t="s">
        <v>30</v>
      </c>
      <c r="E66" s="42" t="s">
        <v>70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 t="s">
        <v>71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56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522</v>
      </c>
      <c r="K70" s="25"/>
      <c r="L70" s="19">
        <f t="shared" si="21"/>
        <v>71.09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>G70+G80</f>
        <v>17.7</v>
      </c>
      <c r="H81" s="32">
        <f>H70+H80</f>
        <v>17</v>
      </c>
      <c r="I81" s="32">
        <f>I70+I80</f>
        <v>69</v>
      </c>
      <c r="J81" s="32">
        <f>J70+J80</f>
        <v>522</v>
      </c>
      <c r="K81" s="32"/>
      <c r="L81" s="32">
        <f>L70+L80</f>
        <v>71.09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59</v>
      </c>
      <c r="L82" s="40">
        <v>71.09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60</v>
      </c>
      <c r="L84" s="43"/>
    </row>
    <row r="85" spans="1:12" ht="25.5" x14ac:dyDescent="0.25">
      <c r="A85" s="23"/>
      <c r="B85" s="15"/>
      <c r="C85" s="11"/>
      <c r="D85" s="7" t="s">
        <v>30</v>
      </c>
      <c r="E85" s="42" t="s">
        <v>70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 t="s">
        <v>71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71.09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>G89+G99</f>
        <v>15.399999999999999</v>
      </c>
      <c r="H100" s="32">
        <f>H89+H99</f>
        <v>15.8</v>
      </c>
      <c r="I100" s="32">
        <f>I89+I99</f>
        <v>67.099999999999994</v>
      </c>
      <c r="J100" s="32">
        <f>J89+J99</f>
        <v>511</v>
      </c>
      <c r="K100" s="32"/>
      <c r="L100" s="32">
        <f>L89+L99</f>
        <v>71.09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260</v>
      </c>
      <c r="G101" s="40">
        <v>10.7</v>
      </c>
      <c r="H101" s="40">
        <v>14.8</v>
      </c>
      <c r="I101" s="40">
        <v>42.22</v>
      </c>
      <c r="J101" s="40">
        <v>313</v>
      </c>
      <c r="K101" s="41" t="s">
        <v>57</v>
      </c>
      <c r="L101" s="40">
        <v>71.09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43</v>
      </c>
      <c r="L103" s="43"/>
    </row>
    <row r="104" spans="1:12" ht="25.5" x14ac:dyDescent="0.25">
      <c r="A104" s="23"/>
      <c r="B104" s="15"/>
      <c r="C104" s="11"/>
      <c r="D104" s="7" t="s">
        <v>30</v>
      </c>
      <c r="E104" s="42" t="s">
        <v>70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 t="s">
        <v>71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26">SUM(G101:G107)</f>
        <v>16</v>
      </c>
      <c r="H108" s="19">
        <f t="shared" si="26"/>
        <v>19.28</v>
      </c>
      <c r="I108" s="19">
        <f t="shared" si="26"/>
        <v>79.22</v>
      </c>
      <c r="J108" s="19">
        <f t="shared" si="26"/>
        <v>587</v>
      </c>
      <c r="K108" s="25"/>
      <c r="L108" s="19">
        <f t="shared" ref="L108" si="27">SUM(L101:L107)</f>
        <v>71.09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28">SUM(G109:G117)</f>
        <v>0</v>
      </c>
      <c r="H118" s="19">
        <f t="shared" si="28"/>
        <v>0</v>
      </c>
      <c r="I118" s="19">
        <f t="shared" si="28"/>
        <v>0</v>
      </c>
      <c r="J118" s="19">
        <f t="shared" si="28"/>
        <v>0</v>
      </c>
      <c r="K118" s="25"/>
      <c r="L118" s="19">
        <f t="shared" ref="L118" si="29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30">G108+G118</f>
        <v>16</v>
      </c>
      <c r="H119" s="32">
        <f t="shared" ref="H119" si="31">H108+H118</f>
        <v>19.28</v>
      </c>
      <c r="I119" s="32">
        <f t="shared" ref="I119" si="32">I108+I118</f>
        <v>79.22</v>
      </c>
      <c r="J119" s="32">
        <f t="shared" ref="J119:L119" si="33">J108+J118</f>
        <v>587</v>
      </c>
      <c r="K119" s="32"/>
      <c r="L119" s="32">
        <f t="shared" si="33"/>
        <v>71.09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47</v>
      </c>
      <c r="L120" s="40">
        <v>71.09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48</v>
      </c>
      <c r="L122" s="43"/>
    </row>
    <row r="123" spans="1:12" ht="25.5" x14ac:dyDescent="0.25">
      <c r="A123" s="14"/>
      <c r="B123" s="15"/>
      <c r="C123" s="11"/>
      <c r="D123" s="7" t="s">
        <v>30</v>
      </c>
      <c r="E123" s="42" t="s">
        <v>70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 t="s">
        <v>71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71.09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>G127+G137</f>
        <v>15.399999999999999</v>
      </c>
      <c r="H138" s="32">
        <f>H127+H137</f>
        <v>16</v>
      </c>
      <c r="I138" s="32">
        <f>I127+I137</f>
        <v>67.5</v>
      </c>
      <c r="J138" s="32">
        <f>J127+J137</f>
        <v>471</v>
      </c>
      <c r="K138" s="32"/>
      <c r="L138" s="32">
        <f>L127+L137</f>
        <v>71.09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63</v>
      </c>
      <c r="L139" s="40">
        <v>71.09</v>
      </c>
    </row>
    <row r="140" spans="1:12" ht="15" x14ac:dyDescent="0.25">
      <c r="A140" s="23"/>
      <c r="B140" s="15"/>
      <c r="C140" s="11"/>
      <c r="D140" s="6"/>
      <c r="E140" s="42" t="s">
        <v>76</v>
      </c>
      <c r="F140" s="43">
        <v>90</v>
      </c>
      <c r="G140" s="43">
        <v>6.4</v>
      </c>
      <c r="H140" s="43">
        <v>9.42</v>
      </c>
      <c r="I140" s="43">
        <v>33.6</v>
      </c>
      <c r="J140" s="43">
        <v>120</v>
      </c>
      <c r="K140" s="44" t="s">
        <v>52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64</v>
      </c>
      <c r="L141" s="43"/>
    </row>
    <row r="142" spans="1:12" ht="28.5" customHeight="1" x14ac:dyDescent="0.25">
      <c r="A142" s="23"/>
      <c r="B142" s="15"/>
      <c r="C142" s="11"/>
      <c r="D142" s="7" t="s">
        <v>30</v>
      </c>
      <c r="E142" s="42" t="s">
        <v>70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 t="s">
        <v>71</v>
      </c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36">SUM(G139:G145)</f>
        <v>15.5</v>
      </c>
      <c r="H146" s="19">
        <f t="shared" si="36"/>
        <v>19.399999999999999</v>
      </c>
      <c r="I146" s="19">
        <f t="shared" si="36"/>
        <v>67.599999999999994</v>
      </c>
      <c r="J146" s="19">
        <f t="shared" si="36"/>
        <v>545</v>
      </c>
      <c r="K146" s="25"/>
      <c r="L146" s="19">
        <f t="shared" ref="L146" si="37">SUM(L139:L145)</f>
        <v>71.09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>G146+G156</f>
        <v>15.5</v>
      </c>
      <c r="H157" s="32">
        <f>H146+H156</f>
        <v>19.399999999999999</v>
      </c>
      <c r="I157" s="32">
        <f>I146+I156</f>
        <v>67.599999999999994</v>
      </c>
      <c r="J157" s="32">
        <f>J146+J156</f>
        <v>545</v>
      </c>
      <c r="K157" s="32"/>
      <c r="L157" s="32">
        <f>L146+L156</f>
        <v>71.09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230</v>
      </c>
      <c r="G158" s="40">
        <v>12.3</v>
      </c>
      <c r="H158" s="40">
        <v>14.2</v>
      </c>
      <c r="I158" s="40">
        <v>40.9</v>
      </c>
      <c r="J158" s="40">
        <v>255</v>
      </c>
      <c r="K158" s="41" t="s">
        <v>73</v>
      </c>
      <c r="L158" s="40">
        <v>71.09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6.5</v>
      </c>
      <c r="J160" s="43">
        <v>27</v>
      </c>
      <c r="K160" s="44" t="s">
        <v>48</v>
      </c>
      <c r="L160" s="43"/>
    </row>
    <row r="161" spans="1:12" ht="25.5" x14ac:dyDescent="0.25">
      <c r="A161" s="23"/>
      <c r="B161" s="15"/>
      <c r="C161" s="11"/>
      <c r="D161" s="7" t="s">
        <v>30</v>
      </c>
      <c r="E161" s="42" t="s">
        <v>70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 t="s">
        <v>71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66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71.09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40">SUM(G166:G174)</f>
        <v>0</v>
      </c>
      <c r="H175" s="19">
        <f t="shared" si="40"/>
        <v>0</v>
      </c>
      <c r="I175" s="19">
        <f t="shared" si="40"/>
        <v>0</v>
      </c>
      <c r="J175" s="19">
        <f t="shared" si="40"/>
        <v>0</v>
      </c>
      <c r="K175" s="25"/>
      <c r="L175" s="19">
        <f t="shared" ref="L175" si="4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502</v>
      </c>
      <c r="G176" s="32">
        <f t="shared" ref="G176" si="42">G165+G175</f>
        <v>15.7</v>
      </c>
      <c r="H176" s="32">
        <f t="shared" ref="H176" si="43">H165+H175</f>
        <v>15.879999999999999</v>
      </c>
      <c r="I176" s="32">
        <f t="shared" ref="I176" si="44">I165+I175</f>
        <v>69.400000000000006</v>
      </c>
      <c r="J176" s="32">
        <f t="shared" ref="J176:L176" si="45">J165+J175</f>
        <v>474</v>
      </c>
      <c r="K176" s="32"/>
      <c r="L176" s="32">
        <f t="shared" si="45"/>
        <v>71.09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59</v>
      </c>
      <c r="L177" s="40">
        <v>71.09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64</v>
      </c>
      <c r="L179" s="43"/>
    </row>
    <row r="180" spans="1:12" ht="25.5" x14ac:dyDescent="0.25">
      <c r="A180" s="23"/>
      <c r="B180" s="15"/>
      <c r="C180" s="11"/>
      <c r="D180" s="7" t="s">
        <v>30</v>
      </c>
      <c r="E180" s="42" t="s">
        <v>70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 t="s">
        <v>71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71.09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48">SUM(G185:G193)</f>
        <v>0</v>
      </c>
      <c r="H194" s="19">
        <f t="shared" si="48"/>
        <v>0</v>
      </c>
      <c r="I194" s="19">
        <f t="shared" si="48"/>
        <v>0</v>
      </c>
      <c r="J194" s="19">
        <f t="shared" si="48"/>
        <v>0</v>
      </c>
      <c r="K194" s="25"/>
      <c r="L194" s="19">
        <f t="shared" ref="L194" si="4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50">G184+G194</f>
        <v>16</v>
      </c>
      <c r="H195" s="32">
        <f t="shared" ref="H195" si="51">H184+H194</f>
        <v>15.8</v>
      </c>
      <c r="I195" s="32">
        <f t="shared" ref="I195" si="52">I184+I194</f>
        <v>67</v>
      </c>
      <c r="J195" s="32">
        <f t="shared" ref="J195:L195" si="53">J184+J194</f>
        <v>570</v>
      </c>
      <c r="K195" s="32"/>
      <c r="L195" s="32">
        <f t="shared" si="53"/>
        <v>71.09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504.4</v>
      </c>
      <c r="G196" s="34">
        <f>(G24+G43+G62+G81+G100+G119+G138+G157+G176+G195)/(IF(G24=0,0,1)+IF(G43=0,0,1)+IF(G62=0,0,1)+IF(G81=0,0,1)+IF(G100=0,0,1)+IF(G119=0,0,1)+IF(G138=0,0,1)+IF(G157=0,0,1)+IF(G176=0,0,1)+IF(G195=0,0,1))</f>
        <v>16.140999999999998</v>
      </c>
      <c r="H196" s="34">
        <f>(H24+H43+H62+H81+H100+H119+H138+H157+H176+H195)/(IF(H24=0,0,1)+IF(H43=0,0,1)+IF(H62=0,0,1)+IF(H81=0,0,1)+IF(H100=0,0,1)+IF(H119=0,0,1)+IF(H138=0,0,1)+IF(H157=0,0,1)+IF(H176=0,0,1)+IF(H195=0,0,1))</f>
        <v>16.884999999999998</v>
      </c>
      <c r="I196" s="34">
        <f>(I24+I43+I62+I81+I100+I119+I138+I157+I176+I195)/(IF(I24=0,0,1)+IF(I43=0,0,1)+IF(I62=0,0,1)+IF(I81=0,0,1)+IF(I100=0,0,1)+IF(I119=0,0,1)+IF(I138=0,0,1)+IF(I157=0,0,1)+IF(I176=0,0,1)+IF(I195=0,0,1))</f>
        <v>70.289999999999992</v>
      </c>
      <c r="J196" s="34">
        <f>(J24+J43+J62+J81+J100+J119+J138+J157+J176+J195)/(IF(J24=0,0,1)+IF(J43=0,0,1)+IF(J62=0,0,1)+IF(J81=0,0,1)+IF(J100=0,0,1)+IF(J119=0,0,1)+IF(J138=0,0,1)+IF(J157=0,0,1)+IF(J176=0,0,1)+IF(J195=0,0,1))</f>
        <v>521.20000000000005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71.090000000000018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2024-08-15T11:39:45Z</cp:lastPrinted>
  <dcterms:created xsi:type="dcterms:W3CDTF">2022-05-16T14:23:56Z</dcterms:created>
  <dcterms:modified xsi:type="dcterms:W3CDTF">2025-02-12T07:18:18Z</dcterms:modified>
</cp:coreProperties>
</file>